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645" windowWidth="14805" windowHeight="7470"/>
  </bookViews>
  <sheets>
    <sheet name="Лист1" sheetId="5" r:id="rId1"/>
  </sheets>
  <calcPr calcId="125725"/>
</workbook>
</file>

<file path=xl/calcChain.xml><?xml version="1.0" encoding="utf-8"?>
<calcChain xmlns="http://schemas.openxmlformats.org/spreadsheetml/2006/main">
  <c r="M6" i="5"/>
  <c r="M7"/>
  <c r="M5"/>
  <c r="L6"/>
  <c r="L7"/>
  <c r="L5"/>
  <c r="K6"/>
  <c r="K7"/>
  <c r="K5"/>
  <c r="J6"/>
  <c r="J7"/>
  <c r="J5"/>
  <c r="I6"/>
  <c r="I7"/>
  <c r="I5"/>
  <c r="I8" l="1"/>
  <c r="M8"/>
  <c r="L8"/>
  <c r="K8"/>
  <c r="J8"/>
</calcChain>
</file>

<file path=xl/sharedStrings.xml><?xml version="1.0" encoding="utf-8"?>
<sst xmlns="http://schemas.openxmlformats.org/spreadsheetml/2006/main" count="10" uniqueCount="10">
  <si>
    <t>Наименование услуги</t>
  </si>
  <si>
    <t>№</t>
  </si>
  <si>
    <t>Технологические присоединения</t>
  </si>
  <si>
    <t>Технологические присоединения энергопринимающих устройств потребителей максимальной мощностью до 15 кВт включительно</t>
  </si>
  <si>
    <t>Технологические присоединения энергопринимающих устройств потребителей максимальной мощностью до 150 кВт включительно</t>
  </si>
  <si>
    <t xml:space="preserve">Технологические присоединения энергопринимающих устройств потребителей мощностью свыше 150 кВт </t>
  </si>
  <si>
    <t>Среднее значение по итогам факта прошлых лет, тыс.руб.</t>
  </si>
  <si>
    <t>Индексы-дефляторы</t>
  </si>
  <si>
    <t>Итого</t>
  </si>
  <si>
    <t>План, тыс.руб. (без НДС)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</si>
</sst>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#,##0.000"/>
    <numFmt numFmtId="166" formatCode="0.00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3" fillId="0" borderId="0"/>
    <xf numFmtId="0" fontId="4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6" fillId="0" borderId="0"/>
    <xf numFmtId="0" fontId="4" fillId="0" borderId="0"/>
  </cellStyleXfs>
  <cellXfs count="20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7" fillId="0" borderId="1" xfId="10" applyFont="1" applyBorder="1" applyAlignment="1">
      <alignment horizontal="left" vertical="center" wrapText="1"/>
    </xf>
    <xf numFmtId="4" fontId="7" fillId="2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5" fontId="7" fillId="2" borderId="1" xfId="0" applyNumberFormat="1" applyFont="1" applyFill="1" applyBorder="1" applyAlignment="1" applyProtection="1">
      <alignment horizontal="center" vertical="center"/>
    </xf>
    <xf numFmtId="0" fontId="9" fillId="0" borderId="0" xfId="0" applyFont="1"/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66" fontId="8" fillId="0" borderId="1" xfId="0" applyNumberFormat="1" applyFont="1" applyBorder="1" applyAlignment="1">
      <alignment horizontal="center" vertical="center"/>
    </xf>
    <xf numFmtId="0" fontId="8" fillId="2" borderId="4" xfId="0" applyFont="1" applyFill="1" applyBorder="1" applyAlignment="1">
      <alignment horizontal="right" vertical="center" wrapText="1"/>
    </xf>
    <xf numFmtId="0" fontId="8" fillId="2" borderId="5" xfId="0" applyFont="1" applyFill="1" applyBorder="1" applyAlignment="1">
      <alignment horizontal="right" vertical="center" wrapText="1"/>
    </xf>
    <xf numFmtId="0" fontId="8" fillId="2" borderId="6" xfId="0" applyFont="1" applyFill="1" applyBorder="1" applyAlignment="1">
      <alignment horizontal="right" vertical="center" wrapText="1"/>
    </xf>
  </cellXfs>
  <cellStyles count="12">
    <cellStyle name="Обычный" xfId="0" builtinId="0"/>
    <cellStyle name="Обычный 2 3" xfId="10"/>
    <cellStyle name="Обычный 3 2 2" xfId="1"/>
    <cellStyle name="Обычный 3 2 2 2" xfId="4"/>
    <cellStyle name="Обычный 3 2 2 2 2" xfId="8"/>
    <cellStyle name="Обычный 3 2 2 3" xfId="6"/>
    <cellStyle name="Обычный 4" xfId="2"/>
    <cellStyle name="Обычный 7" xfId="11"/>
    <cellStyle name="Финансовый 3 2 2" xfId="3"/>
    <cellStyle name="Финансовый 3 2 2 2" xfId="5"/>
    <cellStyle name="Финансовый 3 2 2 2 2" xfId="9"/>
    <cellStyle name="Финансовый 3 2 2 3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workbookViewId="0">
      <selection activeCell="R16" sqref="R16"/>
    </sheetView>
  </sheetViews>
  <sheetFormatPr defaultRowHeight="15"/>
  <cols>
    <col min="1" max="1" width="5.85546875" customWidth="1"/>
    <col min="2" max="2" width="48.5703125" customWidth="1"/>
    <col min="3" max="3" width="21.140625" customWidth="1"/>
    <col min="4" max="8" width="6.7109375" customWidth="1"/>
    <col min="9" max="13" width="8.5703125" customWidth="1"/>
  </cols>
  <sheetData>
    <row r="1" spans="1:13" ht="18.75">
      <c r="A1" s="6" t="s">
        <v>2</v>
      </c>
      <c r="B1" s="6"/>
    </row>
    <row r="3" spans="1:13" ht="24" customHeight="1">
      <c r="A3" s="7" t="s">
        <v>1</v>
      </c>
      <c r="B3" s="7" t="s">
        <v>0</v>
      </c>
      <c r="C3" s="10" t="s">
        <v>6</v>
      </c>
      <c r="D3" s="9" t="s">
        <v>7</v>
      </c>
      <c r="E3" s="9"/>
      <c r="F3" s="9"/>
      <c r="G3" s="9"/>
      <c r="H3" s="9"/>
      <c r="I3" s="13" t="s">
        <v>9</v>
      </c>
      <c r="J3" s="14"/>
      <c r="K3" s="14"/>
      <c r="L3" s="14"/>
      <c r="M3" s="15"/>
    </row>
    <row r="4" spans="1:13" ht="28.5" customHeight="1">
      <c r="A4" s="8"/>
      <c r="B4" s="8"/>
      <c r="C4" s="11"/>
      <c r="D4" s="4">
        <v>2025</v>
      </c>
      <c r="E4" s="4">
        <v>2026</v>
      </c>
      <c r="F4" s="4">
        <v>2027</v>
      </c>
      <c r="G4" s="4">
        <v>2028</v>
      </c>
      <c r="H4" s="4">
        <v>2029</v>
      </c>
      <c r="I4" s="4">
        <v>2025</v>
      </c>
      <c r="J4" s="4">
        <v>2026</v>
      </c>
      <c r="K4" s="4">
        <v>2027</v>
      </c>
      <c r="L4" s="4">
        <v>2028</v>
      </c>
      <c r="M4" s="4">
        <v>2029</v>
      </c>
    </row>
    <row r="5" spans="1:13" ht="60">
      <c r="A5" s="1">
        <v>1</v>
      </c>
      <c r="B5" s="2" t="s">
        <v>3</v>
      </c>
      <c r="C5" s="3">
        <v>46.779000000000003</v>
      </c>
      <c r="D5" s="5">
        <v>1.042</v>
      </c>
      <c r="E5" s="5">
        <v>1.04</v>
      </c>
      <c r="F5" s="5">
        <v>1.04</v>
      </c>
      <c r="G5" s="5">
        <v>1.04</v>
      </c>
      <c r="H5" s="5">
        <v>1.04</v>
      </c>
      <c r="I5" s="12">
        <f>D5*C5</f>
        <v>48.743718000000008</v>
      </c>
      <c r="J5" s="12">
        <f>C5*D5*E5</f>
        <v>50.693466720000011</v>
      </c>
      <c r="K5" s="12">
        <f>C5*D5*E5*F5</f>
        <v>52.721205388800016</v>
      </c>
      <c r="L5" s="12">
        <f>C5*D5*E5*F5*G5</f>
        <v>54.830053604352017</v>
      </c>
      <c r="M5" s="12">
        <f>C5*D5*E5*F5*G5*H5</f>
        <v>57.023255748526097</v>
      </c>
    </row>
    <row r="6" spans="1:13" ht="60">
      <c r="A6" s="1">
        <v>2</v>
      </c>
      <c r="B6" s="2" t="s">
        <v>4</v>
      </c>
      <c r="C6" s="3">
        <v>41.701900000000002</v>
      </c>
      <c r="D6" s="5">
        <v>1.042</v>
      </c>
      <c r="E6" s="5">
        <v>1.04</v>
      </c>
      <c r="F6" s="5">
        <v>1.04</v>
      </c>
      <c r="G6" s="5">
        <v>1.04</v>
      </c>
      <c r="H6" s="5">
        <v>1.04</v>
      </c>
      <c r="I6" s="12">
        <f t="shared" ref="I6:I7" si="0">D6*C6</f>
        <v>43.4533798</v>
      </c>
      <c r="J6" s="12">
        <f t="shared" ref="J6:J7" si="1">C6*D6*E6</f>
        <v>45.191514992000002</v>
      </c>
      <c r="K6" s="12">
        <f t="shared" ref="K6:K7" si="2">C6*D6*E6*F6</f>
        <v>46.99917559168</v>
      </c>
      <c r="L6" s="12">
        <f t="shared" ref="L6:L7" si="3">C6*D6*E6*F6*G6</f>
        <v>48.879142615347199</v>
      </c>
      <c r="M6" s="12">
        <f t="shared" ref="M6:M7" si="4">C6*D6*E6*F6*G6*H6</f>
        <v>50.834308319961089</v>
      </c>
    </row>
    <row r="7" spans="1:13" ht="45.75" customHeight="1">
      <c r="A7" s="1">
        <v>3</v>
      </c>
      <c r="B7" s="2" t="s">
        <v>5</v>
      </c>
      <c r="C7" s="3">
        <v>35.726999999999997</v>
      </c>
      <c r="D7" s="5">
        <v>1.042</v>
      </c>
      <c r="E7" s="5">
        <v>1.04</v>
      </c>
      <c r="F7" s="5">
        <v>1.04</v>
      </c>
      <c r="G7" s="5">
        <v>1.04</v>
      </c>
      <c r="H7" s="5">
        <v>1.04</v>
      </c>
      <c r="I7" s="12">
        <f t="shared" si="0"/>
        <v>37.227533999999999</v>
      </c>
      <c r="J7" s="12">
        <f t="shared" si="1"/>
        <v>38.716635359999998</v>
      </c>
      <c r="K7" s="12">
        <f t="shared" si="2"/>
        <v>40.265300774399996</v>
      </c>
      <c r="L7" s="12">
        <f t="shared" si="3"/>
        <v>41.875912805375997</v>
      </c>
      <c r="M7" s="12">
        <f t="shared" si="4"/>
        <v>43.550949317591041</v>
      </c>
    </row>
    <row r="8" spans="1:13">
      <c r="A8" s="17" t="s">
        <v>8</v>
      </c>
      <c r="B8" s="18"/>
      <c r="C8" s="18"/>
      <c r="D8" s="18"/>
      <c r="E8" s="18"/>
      <c r="F8" s="18"/>
      <c r="G8" s="18"/>
      <c r="H8" s="19"/>
      <c r="I8" s="16">
        <f>SUM(I5:I7)</f>
        <v>129.42463180000001</v>
      </c>
      <c r="J8" s="16">
        <f t="shared" ref="J8:M8" si="5">SUM(J5:J7)</f>
        <v>134.60161707200001</v>
      </c>
      <c r="K8" s="16">
        <f t="shared" si="5"/>
        <v>139.98568175488001</v>
      </c>
      <c r="L8" s="16">
        <f t="shared" si="5"/>
        <v>145.58510902507521</v>
      </c>
      <c r="M8" s="16">
        <f t="shared" si="5"/>
        <v>151.40851338607823</v>
      </c>
    </row>
  </sheetData>
  <mergeCells count="6">
    <mergeCell ref="A8:H8"/>
    <mergeCell ref="B3:B4"/>
    <mergeCell ref="A3:A4"/>
    <mergeCell ref="C3:C4"/>
    <mergeCell ref="D3:H3"/>
    <mergeCell ref="I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2024-04-24T02:16:35Z</dcterms:modified>
</cp:coreProperties>
</file>